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https://goglobal24.sharepoint.com/sites/marketing_team/Shared Documents/General/Blog/Artykuły Wojtek Kotlicki/2026/Amazon Account Health/"/>
    </mc:Choice>
  </mc:AlternateContent>
  <xr:revisionPtr revIDLastSave="84" documentId="11_B04DDAF0876C177E08A5CB7DE2C7979EE9FC3448" xr6:coauthVersionLast="47" xr6:coauthVersionMax="47" xr10:uidLastSave="{E6C7716B-693D-4BDB-B11A-7C590AD90494}"/>
  <bookViews>
    <workbookView xWindow="-110" yWindow="-110" windowWidth="19420" windowHeight="11500" xr2:uid="{00000000-000D-0000-FFFF-FFFF00000000}"/>
  </bookViews>
  <sheets>
    <sheet name="Amazon Health Audi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4" i="1" l="1"/>
  <c r="A23" i="1"/>
  <c r="D9" i="1"/>
  <c r="D8" i="1"/>
  <c r="D7" i="1"/>
  <c r="A26" i="1" s="1"/>
  <c r="D6" i="1"/>
  <c r="A25" i="1" s="1"/>
  <c r="G4" i="1"/>
  <c r="G6" i="1" s="1"/>
  <c r="G5" i="1" l="1"/>
</calcChain>
</file>

<file path=xl/sharedStrings.xml><?xml version="1.0" encoding="utf-8"?>
<sst xmlns="http://schemas.openxmlformats.org/spreadsheetml/2006/main" count="36" uniqueCount="31">
  <si>
    <t>Amazon Account Health Audit</t>
  </si>
  <si>
    <t>Health Score</t>
  </si>
  <si>
    <t>Wynik</t>
  </si>
  <si>
    <t>Parametr</t>
  </si>
  <si>
    <t>Twój wynik</t>
  </si>
  <si>
    <t>Wymaganie Amazon</t>
  </si>
  <si>
    <t>Status</t>
  </si>
  <si>
    <t>ODR (%)</t>
  </si>
  <si>
    <t>&lt;1%</t>
  </si>
  <si>
    <t>VTR (%)</t>
  </si>
  <si>
    <t>≥95%</t>
  </si>
  <si>
    <t>LSR (%)</t>
  </si>
  <si>
    <t>&lt;4%</t>
  </si>
  <si>
    <t>PFCR (%)</t>
  </si>
  <si>
    <t>&lt;2.5%</t>
  </si>
  <si>
    <t>Audyt procesu zwrotów</t>
  </si>
  <si>
    <t>Lokalny adres zwrotów</t>
  </si>
  <si>
    <t>APRL wdrożony</t>
  </si>
  <si>
    <t>Returnless Refund</t>
  </si>
  <si>
    <t>Procedura refundów</t>
  </si>
  <si>
    <t>Monitoring A-to-Z</t>
  </si>
  <si>
    <t>Monitoring ODR</t>
  </si>
  <si>
    <t>SLA obsługi zwrotów</t>
  </si>
  <si>
    <t>Rekomendacje</t>
  </si>
  <si>
    <t>TAK</t>
  </si>
  <si>
    <t>pole wybieralne</t>
  </si>
  <si>
    <t>NIE</t>
  </si>
  <si>
    <t>Co dalej?</t>
  </si>
  <si>
    <t>Jeżeli sprzedajesz na Amazon FBM za granicę, jednym z najprostszych sposobów na ograniczenie ryzyka sporów i roszczeń A-to-Z jest usprawnienie procesu zwrotów. Jako Global24 zapewniamy lokalne adresy zwrotów oraz kompleksową obsługę zwrotów w Europie, pomagając sprzedawcom skrócić czas obsługi i poprawić doświadczenie klientów.</t>
  </si>
  <si>
    <t xml:space="preserve">global24.com | Kalkulator ma charakter orientacyjny. </t>
  </si>
  <si>
    <r>
      <t xml:space="preserve">Sprawdź w 15 sekund, czy Twoje konto Amazon FBM jest zagrożone. Uzupełnij tylko pola </t>
    </r>
    <r>
      <rPr>
        <b/>
        <sz val="11"/>
        <color theme="0"/>
        <rFont val="Montserrat"/>
        <charset val="238"/>
      </rPr>
      <t>GRANATOWE</t>
    </r>
    <r>
      <rPr>
        <sz val="11"/>
        <color theme="0"/>
        <rFont val="Montserrat"/>
        <charset val="238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</si>
</sst>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theme="1"/>
      <name val="Calibri"/>
      <family val="2"/>
      <scheme val="minor"/>
    </font>
    <font>
      <b/>
      <sz val="18"/>
      <color rgb="FFFFFFFF"/>
      <name val="Montserrat"/>
      <charset val="238"/>
    </font>
    <font>
      <sz val="11"/>
      <color theme="1"/>
      <name val="Montserrat"/>
      <charset val="238"/>
    </font>
    <font>
      <b/>
      <sz val="11"/>
      <name val="Montserrat"/>
      <charset val="238"/>
    </font>
    <font>
      <b/>
      <sz val="11"/>
      <color rgb="FFFFFFFF"/>
      <name val="Montserrat"/>
      <charset val="238"/>
    </font>
    <font>
      <sz val="11"/>
      <color theme="0"/>
      <name val="Montserrat"/>
      <charset val="238"/>
    </font>
    <font>
      <b/>
      <sz val="11"/>
      <color theme="0"/>
      <name val="Montserrat"/>
      <charset val="238"/>
    </font>
    <font>
      <b/>
      <sz val="14"/>
      <color theme="0"/>
      <name val="Montserrat"/>
      <charset val="238"/>
    </font>
    <font>
      <i/>
      <sz val="11"/>
      <color theme="1"/>
      <name val="Montserrat"/>
      <charset val="238"/>
    </font>
    <font>
      <u/>
      <sz val="11"/>
      <color theme="10"/>
      <name val="Calibri"/>
      <family val="2"/>
      <scheme val="minor"/>
    </font>
    <font>
      <b/>
      <sz val="11"/>
      <color theme="1"/>
      <name val="Montserrat"/>
      <charset val="238"/>
    </font>
    <font>
      <b/>
      <sz val="14"/>
      <color theme="1"/>
      <name val="Montserrat"/>
      <charset val="238"/>
    </font>
    <font>
      <sz val="11"/>
      <name val="Carlito"/>
    </font>
    <font>
      <b/>
      <sz val="10"/>
      <color rgb="FFFFFFFF"/>
      <name val="Montserrat"/>
      <charset val="238"/>
    </font>
    <font>
      <b/>
      <u/>
      <sz val="11"/>
      <color theme="0"/>
      <name val="Montserrat"/>
      <charset val="238"/>
    </font>
    <font>
      <sz val="10"/>
      <color rgb="FF111827"/>
      <name val="Montserrat"/>
      <charset val="238"/>
    </font>
    <font>
      <sz val="8"/>
      <name val="Montserrat"/>
      <charset val="238"/>
    </font>
  </fonts>
  <fills count="7">
    <fill>
      <patternFill patternType="none"/>
    </fill>
    <fill>
      <patternFill patternType="gray125"/>
    </fill>
    <fill>
      <patternFill patternType="solid">
        <fgColor rgb="FF00E1C6"/>
        <bgColor indexed="64"/>
      </patternFill>
    </fill>
    <fill>
      <patternFill patternType="solid">
        <fgColor rgb="FF442AB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18263B"/>
      </patternFill>
    </fill>
    <fill>
      <patternFill patternType="solid">
        <fgColor theme="3" tint="0.89999084444715716"/>
        <bgColor indexed="64"/>
      </patternFill>
    </fill>
  </fills>
  <borders count="8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 style="thin">
        <color rgb="FFDDDDDD"/>
      </left>
      <right style="thin">
        <color rgb="FFDDDDDD"/>
      </right>
      <top/>
      <bottom style="thin">
        <color rgb="FFDDDDDD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DDDDDD"/>
      </right>
      <top style="thin">
        <color rgb="FFDDDDDD"/>
      </top>
      <bottom style="thin">
        <color rgb="FFDDDDDD"/>
      </bottom>
      <diagonal/>
    </border>
    <border>
      <left style="thin">
        <color rgb="FFDDDDDD"/>
      </left>
      <right style="thin">
        <color rgb="FFDDDDDD"/>
      </right>
      <top style="thin">
        <color rgb="FFDDDDDD"/>
      </top>
      <bottom/>
      <diagonal/>
    </border>
    <border>
      <left/>
      <right/>
      <top style="thin">
        <color rgb="FFDDDDDD"/>
      </top>
      <bottom style="thin">
        <color rgb="FFDDDDDD"/>
      </bottom>
      <diagonal/>
    </border>
    <border>
      <left style="thin">
        <color rgb="FFDDDDDD"/>
      </left>
      <right/>
      <top style="thin">
        <color rgb="FFDDDDDD"/>
      </top>
      <bottom style="thin">
        <color rgb="FFDDDDDD"/>
      </bottom>
      <diagonal/>
    </border>
  </borders>
  <cellStyleXfs count="3">
    <xf numFmtId="0" fontId="0" fillId="0" borderId="0"/>
    <xf numFmtId="0" fontId="9" fillId="0" borderId="0" applyNumberFormat="0" applyFill="0" applyBorder="0" applyAlignment="0" applyProtection="0"/>
    <xf numFmtId="0" fontId="12" fillId="0" borderId="0"/>
  </cellStyleXfs>
  <cellXfs count="25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2" xfId="0" applyFont="1" applyBorder="1"/>
    <xf numFmtId="0" fontId="2" fillId="0" borderId="4" xfId="0" applyFont="1" applyBorder="1"/>
    <xf numFmtId="0" fontId="1" fillId="2" borderId="3" xfId="0" applyFont="1" applyFill="1" applyBorder="1" applyAlignment="1">
      <alignment horizontal="center"/>
    </xf>
    <xf numFmtId="0" fontId="2" fillId="2" borderId="3" xfId="0" applyFont="1" applyFill="1" applyBorder="1"/>
    <xf numFmtId="0" fontId="5" fillId="3" borderId="3" xfId="0" applyFont="1" applyFill="1" applyBorder="1" applyAlignment="1">
      <alignment horizontal="center"/>
    </xf>
    <xf numFmtId="0" fontId="2" fillId="0" borderId="5" xfId="0" applyFont="1" applyBorder="1"/>
    <xf numFmtId="0" fontId="4" fillId="4" borderId="3" xfId="0" applyFont="1" applyFill="1" applyBorder="1"/>
    <xf numFmtId="0" fontId="2" fillId="0" borderId="3" xfId="0" applyFont="1" applyBorder="1"/>
    <xf numFmtId="0" fontId="6" fillId="3" borderId="3" xfId="0" applyFont="1" applyFill="1" applyBorder="1" applyAlignment="1">
      <alignment horizontal="center" vertical="center"/>
    </xf>
    <xf numFmtId="0" fontId="7" fillId="4" borderId="5" xfId="0" applyFont="1" applyFill="1" applyBorder="1"/>
    <xf numFmtId="0" fontId="8" fillId="0" borderId="5" xfId="0" applyFont="1" applyBorder="1"/>
    <xf numFmtId="0" fontId="4" fillId="3" borderId="3" xfId="0" applyFont="1" applyFill="1" applyBorder="1" applyAlignment="1">
      <alignment horizontal="center" vertical="center"/>
    </xf>
    <xf numFmtId="0" fontId="2" fillId="0" borderId="6" xfId="0" applyFont="1" applyBorder="1"/>
    <xf numFmtId="0" fontId="2" fillId="0" borderId="7" xfId="0" applyFont="1" applyBorder="1"/>
    <xf numFmtId="0" fontId="2" fillId="0" borderId="3" xfId="0" applyFont="1" applyBorder="1" applyAlignment="1">
      <alignment horizontal="center"/>
    </xf>
    <xf numFmtId="0" fontId="11" fillId="0" borderId="3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10" fillId="0" borderId="3" xfId="0" applyFont="1" applyBorder="1"/>
    <xf numFmtId="0" fontId="13" fillId="5" borderId="0" xfId="2" applyFont="1" applyFill="1" applyAlignment="1">
      <alignment vertical="center"/>
    </xf>
    <xf numFmtId="0" fontId="14" fillId="3" borderId="0" xfId="1" applyFont="1" applyFill="1" applyAlignment="1">
      <alignment vertical="center" wrapText="1"/>
    </xf>
    <xf numFmtId="0" fontId="15" fillId="0" borderId="0" xfId="2" applyFont="1" applyAlignment="1">
      <alignment vertical="center"/>
    </xf>
    <xf numFmtId="0" fontId="16" fillId="6" borderId="0" xfId="2" applyFont="1" applyFill="1" applyAlignment="1">
      <alignment horizontal="center" vertical="center" wrapText="1"/>
    </xf>
  </cellXfs>
  <cellStyles count="3">
    <cellStyle name="Hiperłącze" xfId="1" builtinId="8"/>
    <cellStyle name="Normal" xfId="2" xr:uid="{36901615-A739-434C-8561-F428695EA06A}"/>
    <cellStyle name="Normalny" xfId="0" builtinId="0"/>
  </cellStyles>
  <dxfs count="0"/>
  <tableStyles count="0" defaultTableStyle="TableStyleMedium9" defaultPivotStyle="PivotStyleLight16"/>
  <colors>
    <mruColors>
      <color rgb="FF00E1C6"/>
      <color rgb="FF00CC99"/>
      <color rgb="FF442AB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global24.com/pl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553357</xdr:colOff>
      <xdr:row>0</xdr:row>
      <xdr:rowOff>27214</xdr:rowOff>
    </xdr:from>
    <xdr:ext cx="2809875" cy="1381125"/>
    <xdr:pic>
      <xdr:nvPicPr>
        <xdr:cNvPr id="2" name="image1.png" title="Obraz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176555A-678E-465E-9168-CA9339705C7D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0014857" y="27214"/>
          <a:ext cx="2809875" cy="138112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global24.com/pl/otrzymaj-ofert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3"/>
  <sheetViews>
    <sheetView tabSelected="1" zoomScale="55" zoomScaleNormal="55" workbookViewId="0">
      <selection activeCell="R14" sqref="R14"/>
    </sheetView>
  </sheetViews>
  <sheetFormatPr defaultRowHeight="16.5"/>
  <cols>
    <col min="1" max="1" width="38" style="1" customWidth="1"/>
    <col min="2" max="2" width="18" style="1" customWidth="1"/>
    <col min="3" max="3" width="22" style="1" customWidth="1"/>
    <col min="4" max="4" width="16" style="1" customWidth="1"/>
    <col min="5" max="5" width="11" style="1" customWidth="1"/>
    <col min="6" max="6" width="8.7265625" style="1"/>
    <col min="7" max="7" width="24" style="1" customWidth="1"/>
    <col min="8" max="16384" width="8.7265625" style="1"/>
  </cols>
  <sheetData>
    <row r="1" spans="1:7" ht="27.5">
      <c r="A1" s="5" t="s">
        <v>0</v>
      </c>
      <c r="B1" s="6"/>
      <c r="C1" s="6"/>
      <c r="D1" s="6"/>
      <c r="E1" s="6"/>
      <c r="F1" s="15"/>
      <c r="G1" s="19" t="s">
        <v>1</v>
      </c>
    </row>
    <row r="2" spans="1:7">
      <c r="A2" s="7" t="s">
        <v>30</v>
      </c>
      <c r="B2" s="7"/>
      <c r="C2" s="7"/>
      <c r="D2" s="7"/>
      <c r="E2" s="7"/>
      <c r="F2" s="15"/>
      <c r="G2" s="19"/>
    </row>
    <row r="3" spans="1:7">
      <c r="A3" s="3"/>
      <c r="B3" s="3"/>
      <c r="C3" s="3"/>
      <c r="D3" s="3"/>
      <c r="E3" s="3"/>
      <c r="F3" s="15"/>
      <c r="G3" s="17" t="s">
        <v>2</v>
      </c>
    </row>
    <row r="4" spans="1:7" ht="21.5">
      <c r="A4" s="8"/>
      <c r="B4" s="8"/>
      <c r="C4" s="8"/>
      <c r="D4" s="8"/>
      <c r="E4" s="2"/>
      <c r="F4" s="16"/>
      <c r="G4" s="18">
        <f>COUNTIF(D6:D9,"🟢*")*15+COUNTIF(B13:B19,"TAK")*5</f>
        <v>65</v>
      </c>
    </row>
    <row r="5" spans="1:7">
      <c r="A5" s="9" t="s">
        <v>3</v>
      </c>
      <c r="B5" s="14" t="s">
        <v>4</v>
      </c>
      <c r="C5" s="9" t="s">
        <v>5</v>
      </c>
      <c r="D5" s="9" t="s">
        <v>6</v>
      </c>
      <c r="E5" s="4"/>
      <c r="F5" s="15"/>
      <c r="G5" s="10" t="str">
        <f>REPT("█",ROUND(G4/10,0))&amp;REPT("░",10-ROUND(G4/10,0))</f>
        <v>███████░░░</v>
      </c>
    </row>
    <row r="6" spans="1:7">
      <c r="A6" s="10" t="s">
        <v>7</v>
      </c>
      <c r="B6" s="11">
        <v>2</v>
      </c>
      <c r="C6" s="10" t="s">
        <v>8</v>
      </c>
      <c r="D6" s="10" t="str">
        <f>IF(B6="","",IF(B6&lt;1,"🟢 OK","🔴 Ryzyko"))</f>
        <v>🔴 Ryzyko</v>
      </c>
      <c r="E6" s="4"/>
      <c r="F6" s="15"/>
      <c r="G6" s="10" t="str">
        <f>IF(G4&gt;=90,"🟢 Niskie ryzyko",IF(G4&gt;=70,"🟡 Średnie ryzyko","🔴 Wysokie ryzyko"))</f>
        <v>🔴 Wysokie ryzyko</v>
      </c>
    </row>
    <row r="7" spans="1:7">
      <c r="A7" s="10" t="s">
        <v>9</v>
      </c>
      <c r="B7" s="11">
        <v>98</v>
      </c>
      <c r="C7" s="10" t="s">
        <v>10</v>
      </c>
      <c r="D7" s="10" t="str">
        <f>IF(B7="","",IF(B7&gt;=95,"🟢 OK","🔴 Ryzyko"))</f>
        <v>🟢 OK</v>
      </c>
      <c r="E7" s="4"/>
      <c r="F7" s="4"/>
      <c r="G7" s="3"/>
    </row>
    <row r="8" spans="1:7">
      <c r="A8" s="10" t="s">
        <v>11</v>
      </c>
      <c r="B8" s="11">
        <v>3</v>
      </c>
      <c r="C8" s="10" t="s">
        <v>12</v>
      </c>
      <c r="D8" s="10" t="str">
        <f>IF(B8="","",IF(B8&lt;4,"🟢 OK","🔴 Ryzyko"))</f>
        <v>🟢 OK</v>
      </c>
      <c r="E8" s="4"/>
      <c r="F8" s="4"/>
      <c r="G8" s="2"/>
    </row>
    <row r="9" spans="1:7">
      <c r="A9" s="10" t="s">
        <v>13</v>
      </c>
      <c r="B9" s="11">
        <v>2</v>
      </c>
      <c r="C9" s="10" t="s">
        <v>14</v>
      </c>
      <c r="D9" s="10" t="str">
        <f>IF(B9="","",IF(B9&lt;2.5,"🟢 OK","🔴 Ryzyko"))</f>
        <v>🟢 OK</v>
      </c>
      <c r="E9" s="4"/>
      <c r="F9" s="4"/>
      <c r="G9" s="2"/>
    </row>
    <row r="10" spans="1:7">
      <c r="A10" s="3"/>
      <c r="B10" s="3"/>
      <c r="C10" s="3"/>
      <c r="D10" s="3"/>
      <c r="E10" s="2"/>
      <c r="F10" s="2"/>
      <c r="G10" s="2"/>
    </row>
    <row r="11" spans="1:7">
      <c r="A11" s="2"/>
      <c r="B11" s="2"/>
      <c r="C11" s="2"/>
      <c r="D11" s="2"/>
      <c r="E11" s="2"/>
      <c r="F11" s="2"/>
      <c r="G11" s="2"/>
    </row>
    <row r="12" spans="1:7" ht="21.5">
      <c r="A12" s="12" t="s">
        <v>15</v>
      </c>
      <c r="B12" s="13" t="s">
        <v>25</v>
      </c>
      <c r="C12" s="2"/>
      <c r="D12" s="2"/>
      <c r="E12" s="2"/>
      <c r="F12" s="2"/>
      <c r="G12" s="2"/>
    </row>
    <row r="13" spans="1:7">
      <c r="A13" s="10" t="s">
        <v>16</v>
      </c>
      <c r="B13" s="11" t="s">
        <v>26</v>
      </c>
      <c r="C13" s="4"/>
      <c r="D13" s="2"/>
      <c r="E13" s="2"/>
      <c r="F13" s="2"/>
      <c r="G13" s="2"/>
    </row>
    <row r="14" spans="1:7">
      <c r="A14" s="10" t="s">
        <v>17</v>
      </c>
      <c r="B14" s="11" t="s">
        <v>26</v>
      </c>
      <c r="C14" s="4"/>
      <c r="D14" s="2"/>
      <c r="E14" s="2"/>
      <c r="F14" s="2"/>
      <c r="G14" s="2"/>
    </row>
    <row r="15" spans="1:7">
      <c r="A15" s="10" t="s">
        <v>18</v>
      </c>
      <c r="B15" s="11" t="s">
        <v>26</v>
      </c>
      <c r="C15" s="4"/>
      <c r="D15" s="2"/>
      <c r="E15" s="2"/>
      <c r="F15" s="2"/>
      <c r="G15" s="2"/>
    </row>
    <row r="16" spans="1:7">
      <c r="A16" s="10" t="s">
        <v>19</v>
      </c>
      <c r="B16" s="11" t="s">
        <v>24</v>
      </c>
      <c r="C16" s="4"/>
      <c r="D16" s="2"/>
      <c r="E16" s="2"/>
      <c r="F16" s="2"/>
      <c r="G16" s="2"/>
    </row>
    <row r="17" spans="1:7">
      <c r="A17" s="10" t="s">
        <v>20</v>
      </c>
      <c r="B17" s="11" t="s">
        <v>24</v>
      </c>
      <c r="C17" s="4"/>
      <c r="D17" s="2"/>
      <c r="E17" s="2"/>
      <c r="F17" s="2"/>
      <c r="G17" s="2"/>
    </row>
    <row r="18" spans="1:7">
      <c r="A18" s="10" t="s">
        <v>21</v>
      </c>
      <c r="B18" s="11" t="s">
        <v>24</v>
      </c>
      <c r="C18" s="4"/>
      <c r="D18" s="2"/>
      <c r="E18" s="2"/>
      <c r="F18" s="2"/>
      <c r="G18" s="2"/>
    </row>
    <row r="19" spans="1:7">
      <c r="A19" s="10" t="s">
        <v>22</v>
      </c>
      <c r="B19" s="11" t="s">
        <v>24</v>
      </c>
      <c r="C19" s="4"/>
      <c r="D19" s="2"/>
      <c r="E19" s="2"/>
      <c r="F19" s="2"/>
      <c r="G19" s="2"/>
    </row>
    <row r="20" spans="1:7">
      <c r="A20" s="3"/>
      <c r="B20" s="3"/>
      <c r="C20" s="2"/>
      <c r="D20" s="2"/>
      <c r="E20" s="2"/>
      <c r="F20" s="2"/>
      <c r="G20" s="2"/>
    </row>
    <row r="21" spans="1:7">
      <c r="A21" s="2"/>
      <c r="B21" s="2"/>
      <c r="C21" s="2"/>
      <c r="D21" s="2"/>
      <c r="E21" s="2"/>
      <c r="F21" s="2"/>
      <c r="G21" s="2"/>
    </row>
    <row r="22" spans="1:7" ht="21.5">
      <c r="A22" s="12" t="s">
        <v>23</v>
      </c>
      <c r="B22" s="2"/>
      <c r="C22" s="2"/>
      <c r="D22" s="2"/>
      <c r="E22" s="2"/>
      <c r="F22" s="2"/>
      <c r="G22" s="2"/>
    </row>
    <row r="23" spans="1:7">
      <c r="A23" s="20" t="str">
        <f>IF(B13="NIE","• Rozważ lokalny adres zwrotów","")</f>
        <v>• Rozważ lokalny adres zwrotów</v>
      </c>
      <c r="B23" s="4"/>
      <c r="C23" s="2"/>
      <c r="D23" s="2"/>
      <c r="E23" s="2"/>
      <c r="F23" s="2"/>
      <c r="G23" s="2"/>
    </row>
    <row r="24" spans="1:7">
      <c r="A24" s="20" t="str">
        <f>IF(B14="NIE","• Wdróż APRL","")</f>
        <v>• Wdróż APRL</v>
      </c>
      <c r="B24" s="4"/>
      <c r="C24" s="2"/>
      <c r="D24" s="2"/>
      <c r="E24" s="2"/>
      <c r="F24" s="2"/>
      <c r="G24" s="2"/>
    </row>
    <row r="25" spans="1:7">
      <c r="A25" s="20" t="str">
        <f>IF(D6="🔴 Ryzyko","• Popraw ODR","")</f>
        <v>• Popraw ODR</v>
      </c>
      <c r="B25" s="4"/>
      <c r="C25" s="2"/>
      <c r="D25" s="2"/>
      <c r="E25" s="2"/>
      <c r="F25" s="2"/>
      <c r="G25" s="2"/>
    </row>
    <row r="26" spans="1:7">
      <c r="A26" s="20" t="str">
        <f>IF(D7="🔴 Ryzyko","• Popraw VTR","")</f>
        <v/>
      </c>
      <c r="B26" s="4"/>
      <c r="C26" s="2"/>
      <c r="D26" s="2"/>
      <c r="E26" s="2"/>
      <c r="F26" s="2"/>
      <c r="G26" s="2"/>
    </row>
    <row r="28" spans="1:7">
      <c r="A28" s="21" t="s">
        <v>27</v>
      </c>
      <c r="B28" s="21"/>
      <c r="C28" s="21"/>
      <c r="D28" s="21"/>
      <c r="E28" s="21"/>
      <c r="F28" s="21"/>
      <c r="G28" s="21"/>
    </row>
    <row r="29" spans="1:7">
      <c r="A29" s="22" t="s">
        <v>28</v>
      </c>
      <c r="B29" s="22"/>
      <c r="C29" s="22"/>
      <c r="D29" s="22"/>
      <c r="E29" s="22"/>
      <c r="F29" s="22"/>
      <c r="G29" s="22"/>
    </row>
    <row r="30" spans="1:7">
      <c r="A30" s="22"/>
      <c r="B30" s="22"/>
      <c r="C30" s="22"/>
      <c r="D30" s="22"/>
      <c r="E30" s="22"/>
      <c r="F30" s="22"/>
      <c r="G30" s="22"/>
    </row>
    <row r="31" spans="1:7">
      <c r="A31" s="22"/>
      <c r="B31" s="22"/>
      <c r="C31" s="22"/>
      <c r="D31" s="22"/>
      <c r="E31" s="22"/>
      <c r="F31" s="22"/>
      <c r="G31" s="22"/>
    </row>
    <row r="32" spans="1:7">
      <c r="A32" s="23"/>
      <c r="B32" s="23"/>
      <c r="C32" s="23"/>
      <c r="D32" s="23"/>
      <c r="E32" s="23"/>
      <c r="F32" s="23"/>
      <c r="G32" s="23"/>
    </row>
    <row r="33" spans="1:7">
      <c r="A33" s="24" t="s">
        <v>29</v>
      </c>
      <c r="B33" s="24"/>
      <c r="C33" s="24"/>
      <c r="D33" s="24"/>
      <c r="E33" s="24"/>
      <c r="F33" s="24"/>
      <c r="G33" s="24"/>
    </row>
  </sheetData>
  <mergeCells count="6">
    <mergeCell ref="A33:G33"/>
    <mergeCell ref="A1:E1"/>
    <mergeCell ref="A2:E2"/>
    <mergeCell ref="G1:G2"/>
    <mergeCell ref="A28:G28"/>
    <mergeCell ref="A29:G31"/>
  </mergeCells>
  <dataValidations count="1">
    <dataValidation type="list" sqref="B13:B19" xr:uid="{00000000-0002-0000-0000-000000000000}">
      <formula1>"TAK,NIE"</formula1>
    </dataValidation>
  </dataValidations>
  <hyperlinks>
    <hyperlink ref="A29:G31" r:id="rId1" display="https://global24.com/pl/otrzymaj-oferte/" xr:uid="{D4E9608E-7322-483D-BC77-954BFA8DD956}"/>
  </hyperlinks>
  <pageMargins left="0.75" right="0.75" top="1" bottom="1" header="0.5" footer="0.5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6fbd153-19b2-4166-aaba-25fe0a4bbc29">
      <Terms xmlns="http://schemas.microsoft.com/office/infopath/2007/PartnerControls"/>
    </lcf76f155ced4ddcb4097134ff3c332f>
    <TaxCatchAll xmlns="e52991b6-0619-4f77-97e2-f05f6d99f1bd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9AFD9F24D237548815DEC1E3AF7B081" ma:contentTypeVersion="13" ma:contentTypeDescription="Utwórz nowy dokument." ma:contentTypeScope="" ma:versionID="aeb49cd80032cfc45e9fd6546c45e566">
  <xsd:schema xmlns:xsd="http://www.w3.org/2001/XMLSchema" xmlns:xs="http://www.w3.org/2001/XMLSchema" xmlns:p="http://schemas.microsoft.com/office/2006/metadata/properties" xmlns:ns2="66fbd153-19b2-4166-aaba-25fe0a4bbc29" xmlns:ns3="e52991b6-0619-4f77-97e2-f05f6d99f1bd" targetNamespace="http://schemas.microsoft.com/office/2006/metadata/properties" ma:root="true" ma:fieldsID="73a92c6afc4da003c31cc033acdb4709" ns2:_="" ns3:_="">
    <xsd:import namespace="66fbd153-19b2-4166-aaba-25fe0a4bbc29"/>
    <xsd:import namespace="e52991b6-0619-4f77-97e2-f05f6d99f1b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fbd153-19b2-4166-aaba-25fe0a4bbc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Tagi obrazów" ma:readOnly="false" ma:fieldId="{5cf76f15-5ced-4ddc-b409-7134ff3c332f}" ma:taxonomyMulti="true" ma:sspId="2a99bce4-f5aa-42d6-939a-3ec105a95d6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2991b6-0619-4f77-97e2-f05f6d99f1bd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ac3c89ed-f779-410e-ba8b-b0ea57a779b3}" ma:internalName="TaxCatchAll" ma:showField="CatchAllData" ma:web="e52991b6-0619-4f77-97e2-f05f6d99f1b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0616923-DF64-4548-9D58-F4CD323F58C7}">
  <ds:schemaRefs>
    <ds:schemaRef ds:uri="http://schemas.microsoft.com/office/2006/metadata/properties"/>
    <ds:schemaRef ds:uri="http://schemas.microsoft.com/office/infopath/2007/PartnerControls"/>
    <ds:schemaRef ds:uri="66fbd153-19b2-4166-aaba-25fe0a4bbc29"/>
    <ds:schemaRef ds:uri="e52991b6-0619-4f77-97e2-f05f6d99f1bd"/>
  </ds:schemaRefs>
</ds:datastoreItem>
</file>

<file path=customXml/itemProps2.xml><?xml version="1.0" encoding="utf-8"?>
<ds:datastoreItem xmlns:ds="http://schemas.openxmlformats.org/officeDocument/2006/customXml" ds:itemID="{381FF1CF-7CD1-4B96-B9A8-7ED3F221F68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82BBFE6-A935-4F98-ABED-D1C0B670BFC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6fbd153-19b2-4166-aaba-25fe0a4bbc29"/>
    <ds:schemaRef ds:uri="e52991b6-0619-4f77-97e2-f05f6d99f1b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Amazon Health Audit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Wojciech Kotlicki</cp:lastModifiedBy>
  <dcterms:created xsi:type="dcterms:W3CDTF">2026-07-08T05:28:52Z</dcterms:created>
  <dcterms:modified xsi:type="dcterms:W3CDTF">2026-07-08T05:41:46Z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0x01010089AFD9F24D237548815DEC1E3AF7B081</vt:lpwstr>
  </property>
  <property fmtid="{D5CDD505-2E9C-101B-9397-08002B2CF9AE}" pid="3" name="MediaServiceImageTags">
    <vt:lpwstr/>
  </property>
</Properties>
</file>